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0" windowWidth="15360" windowHeight="9465" activeTab="2"/>
  </bookViews>
  <sheets>
    <sheet name="Jacobson Karel Adjust 1 Shift" sheetId="1" r:id="rId1"/>
    <sheet name="Jacobson Karel Periodic Spike" sheetId="2" r:id="rId2"/>
    <sheet name="Jacobson Karel vs Original" sheetId="3" r:id="rId3"/>
  </sheets>
  <definedNames/>
  <calcPr fullCalcOnLoad="1"/>
</workbook>
</file>

<file path=xl/sharedStrings.xml><?xml version="1.0" encoding="utf-8"?>
<sst xmlns="http://schemas.openxmlformats.org/spreadsheetml/2006/main" count="45" uniqueCount="28">
  <si>
    <t>RowNumber</t>
  </si>
  <si>
    <t>EstimatedRTT</t>
  </si>
  <si>
    <t>SampleRTT</t>
  </si>
  <si>
    <t>Deviation</t>
  </si>
  <si>
    <t>Difference</t>
  </si>
  <si>
    <t>TimeOut</t>
  </si>
  <si>
    <t>x</t>
  </si>
  <si>
    <t>?</t>
  </si>
  <si>
    <t xml:space="preserve">Sample RTT is measured, there is a </t>
  </si>
  <si>
    <t xml:space="preserve">spike to 4 at some point </t>
  </si>
  <si>
    <t>See graph to see how this affects Timeout</t>
  </si>
  <si>
    <t>It takes 16 samples for timeout to fall back</t>
  </si>
  <si>
    <t>below 4.0 with an x of 0.125.</t>
  </si>
  <si>
    <t>The answer is very sensitive to x, when it is</t>
  </si>
  <si>
    <t>larer it falls below 4 much faster since the</t>
  </si>
  <si>
    <t xml:space="preserve">new values of sample RTT are weighted </t>
  </si>
  <si>
    <t xml:space="preserve">more.  </t>
  </si>
  <si>
    <r>
      <t>1)</t>
    </r>
    <r>
      <rPr>
        <sz val="7"/>
        <rFont val="Times New Roman"/>
        <family val="1"/>
      </rPr>
      <t xml:space="preserve">      </t>
    </r>
    <r>
      <rPr>
        <sz val="12"/>
        <rFont val="Times New Roman"/>
        <family val="1"/>
      </rPr>
      <t>Suppose in TCP’s adaptive retransmission mechanism, that RTT is 4.0 at some point and subsequent measured RTTs are all 1.0. How long does it take the TimeOut value, as calculated by the Jacobson/Karels algorithm (given below), to fall below 4.0? Assume a plausible initial value of  x (maybe 1/8); how sensitive is your answer to this choice. (Hint: use a spreadsheet.)</t>
    </r>
  </si>
  <si>
    <t>Difference = SampleRTT – EstimatedRTT</t>
  </si>
  <si>
    <t>EstimatedRTT = EstimatedRTT + x*Difference</t>
  </si>
  <si>
    <t>Deviation = Deviation + x *( abs(Difference) – Deviation)</t>
  </si>
  <si>
    <t>TimeOut = EstimatedRTT + 4*Deviation</t>
  </si>
  <si>
    <t>N</t>
  </si>
  <si>
    <t xml:space="preserve"> 2) Suppose TCP’s measured RTT is 1.0 except that every Nth RTT is 4.0. What is the largest, N, approximately, that doesn’t result in timeouts in steady state (i.e. for which the Jacobson/Karels TimeOut remains greated that 4.0)? Use x = 1/8 again. (Hint: use a spreadsheet.)</t>
  </si>
  <si>
    <t>y</t>
  </si>
  <si>
    <r>
      <t>1)</t>
    </r>
    <r>
      <rPr>
        <sz val="7"/>
        <rFont val="Times New Roman"/>
        <family val="1"/>
      </rPr>
      <t xml:space="preserve">      </t>
    </r>
    <r>
      <rPr>
        <sz val="12"/>
        <rFont val="Times New Roman"/>
        <family val="1"/>
      </rPr>
      <t>Suppose that TCP is measuring RTTs of 1.0 second with a mean deviation of 0.1 second. Suddenly the RTT jumps to 5.0 seconds, with no deviation. Compare the Jacobson/Karels and the original algorithm (given below) for computing the TimeOut. Specifically how many timeout are encountered with each algorithm? What is the largest TimeOut calculated? Use x = 1/8 and y = 0.85. (Hint: use a spreadsheet.)</t>
    </r>
  </si>
  <si>
    <t>EstimatedRTT = y* EstimatedRTT + (1-y) * SampleRTT</t>
  </si>
  <si>
    <t>TimeOut = 2 * EstimatedRTT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</si>
</sst>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6">
    <font>
      <sz val="10"/>
      <name val="Arial"/>
      <family val="0"/>
    </font>
    <font>
      <sz val="8"/>
      <name val="Arial"/>
      <family val="0"/>
    </font>
    <font>
      <sz val="12"/>
      <name val="Times New Roman"/>
      <family val="1"/>
    </font>
    <font>
      <sz val="7"/>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2" fillId="0" borderId="0" xfId="0" applyFont="1" applyAlignment="1">
      <alignment/>
    </xf>
    <xf numFmtId="0" fontId="2" fillId="0" borderId="0" xfId="0" applyFont="1" applyAlignment="1">
      <alignment horizontal="left" indent="4"/>
    </xf>
    <xf numFmtId="0" fontId="2" fillId="0" borderId="0" xfId="0" applyFont="1" applyAlignment="1">
      <alignment horizontal="left" indent="6"/>
    </xf>
    <xf numFmtId="0" fontId="2" fillId="0" borderId="0" xfId="0" applyFont="1" applyAlignment="1">
      <alignment horizontal="left" indent="8"/>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7415"/>
          <c:h val="0.919"/>
        </c:manualLayout>
      </c:layout>
      <c:lineChart>
        <c:grouping val="standard"/>
        <c:varyColors val="0"/>
        <c:ser>
          <c:idx val="0"/>
          <c:order val="0"/>
          <c:tx>
            <c:v>Sample RTT</c:v>
          </c:tx>
          <c:extLst>
            <c:ext xmlns:c14="http://schemas.microsoft.com/office/drawing/2007/8/2/chart" uri="{6F2FDCE9-48DA-4B69-8628-5D25D57E5C99}">
              <c14:invertSolidFillFmt>
                <c14:spPr>
                  <a:solidFill>
                    <a:srgbClr val="000000"/>
                  </a:solidFill>
                </c14:spPr>
              </c14:invertSolidFillFmt>
            </c:ext>
          </c:extLst>
          <c:val>
            <c:numRef>
              <c:f>'Jacobson Karel Adjust 1 Shift'!$B$4:$B$36</c:f>
              <c:numCache>
                <c:ptCount val="33"/>
                <c:pt idx="0">
                  <c:v>0</c:v>
                </c:pt>
                <c:pt idx="1">
                  <c:v>1</c:v>
                </c:pt>
                <c:pt idx="2">
                  <c:v>1</c:v>
                </c:pt>
                <c:pt idx="3">
                  <c:v>1</c:v>
                </c:pt>
                <c:pt idx="4">
                  <c:v>1</c:v>
                </c:pt>
                <c:pt idx="5">
                  <c:v>4</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numCache>
            </c:numRef>
          </c:val>
          <c:smooth val="0"/>
        </c:ser>
        <c:ser>
          <c:idx val="1"/>
          <c:order val="1"/>
          <c:tx>
            <c:v>Estimated RTT</c:v>
          </c:tx>
          <c:extLst>
            <c:ext xmlns:c14="http://schemas.microsoft.com/office/drawing/2007/8/2/chart" uri="{6F2FDCE9-48DA-4B69-8628-5D25D57E5C99}">
              <c14:invertSolidFillFmt>
                <c14:spPr>
                  <a:solidFill>
                    <a:srgbClr val="000000"/>
                  </a:solidFill>
                </c14:spPr>
              </c14:invertSolidFillFmt>
            </c:ext>
          </c:extLst>
          <c:val>
            <c:numRef>
              <c:f>'Jacobson Karel Adjust 1 Shift'!$C$4:$C$36</c:f>
              <c:numCache>
                <c:ptCount val="33"/>
                <c:pt idx="0">
                  <c:v>4</c:v>
                </c:pt>
                <c:pt idx="1">
                  <c:v>3.25</c:v>
                </c:pt>
                <c:pt idx="2">
                  <c:v>2.6875</c:v>
                </c:pt>
                <c:pt idx="3">
                  <c:v>2.265625</c:v>
                </c:pt>
                <c:pt idx="4">
                  <c:v>1.94921875</c:v>
                </c:pt>
                <c:pt idx="5">
                  <c:v>2.4619140625</c:v>
                </c:pt>
                <c:pt idx="6">
                  <c:v>2.096435546875</c:v>
                </c:pt>
                <c:pt idx="7">
                  <c:v>1.82232666015625</c:v>
                </c:pt>
                <c:pt idx="8">
                  <c:v>1.6167449951171875</c:v>
                </c:pt>
                <c:pt idx="9">
                  <c:v>1.4625587463378906</c:v>
                </c:pt>
                <c:pt idx="10">
                  <c:v>1.346919059753418</c:v>
                </c:pt>
                <c:pt idx="11">
                  <c:v>1.2601892948150635</c:v>
                </c:pt>
                <c:pt idx="12">
                  <c:v>1.1951419711112976</c:v>
                </c:pt>
                <c:pt idx="13">
                  <c:v>1.1463564783334732</c:v>
                </c:pt>
                <c:pt idx="14">
                  <c:v>1.109767358750105</c:v>
                </c:pt>
                <c:pt idx="15">
                  <c:v>1.0823255190625787</c:v>
                </c:pt>
                <c:pt idx="16">
                  <c:v>1.061744139296934</c:v>
                </c:pt>
                <c:pt idx="17">
                  <c:v>1.0463081044727005</c:v>
                </c:pt>
                <c:pt idx="18">
                  <c:v>1.0347310783545254</c:v>
                </c:pt>
                <c:pt idx="19">
                  <c:v>1.026048308765894</c:v>
                </c:pt>
                <c:pt idx="20">
                  <c:v>1.0195362315744205</c:v>
                </c:pt>
                <c:pt idx="21">
                  <c:v>1.0146521736808154</c:v>
                </c:pt>
                <c:pt idx="22">
                  <c:v>1.0109891302606115</c:v>
                </c:pt>
                <c:pt idx="23">
                  <c:v>1.0082418476954587</c:v>
                </c:pt>
                <c:pt idx="24">
                  <c:v>1.006181385771594</c:v>
                </c:pt>
                <c:pt idx="25">
                  <c:v>1.0046360393286955</c:v>
                </c:pt>
                <c:pt idx="26">
                  <c:v>1.0034770294965216</c:v>
                </c:pt>
                <c:pt idx="27">
                  <c:v>1.0026077721223912</c:v>
                </c:pt>
                <c:pt idx="28">
                  <c:v>1.0019558290917934</c:v>
                </c:pt>
                <c:pt idx="29">
                  <c:v>1.001466871818845</c:v>
                </c:pt>
                <c:pt idx="30">
                  <c:v>1.0011001538641338</c:v>
                </c:pt>
                <c:pt idx="31">
                  <c:v>1.0008251153981003</c:v>
                </c:pt>
                <c:pt idx="32">
                  <c:v>1.000618836548575</c:v>
                </c:pt>
              </c:numCache>
            </c:numRef>
          </c:val>
          <c:smooth val="0"/>
        </c:ser>
        <c:ser>
          <c:idx val="2"/>
          <c:order val="2"/>
          <c:tx>
            <c:v>Timeout Value</c:v>
          </c:tx>
          <c:extLst>
            <c:ext xmlns:c14="http://schemas.microsoft.com/office/drawing/2007/8/2/chart" uri="{6F2FDCE9-48DA-4B69-8628-5D25D57E5C99}">
              <c14:invertSolidFillFmt>
                <c14:spPr>
                  <a:solidFill>
                    <a:srgbClr val="000000"/>
                  </a:solidFill>
                </c14:spPr>
              </c14:invertSolidFillFmt>
            </c:ext>
          </c:extLst>
          <c:val>
            <c:numRef>
              <c:f>'Jacobson Karel Adjust 1 Shift'!$F$4:$F$36</c:f>
              <c:numCache>
                <c:ptCount val="33"/>
                <c:pt idx="1">
                  <c:v>6.25</c:v>
                </c:pt>
                <c:pt idx="2">
                  <c:v>7.1875</c:v>
                </c:pt>
                <c:pt idx="3">
                  <c:v>7.328125</c:v>
                </c:pt>
                <c:pt idx="4">
                  <c:v>7.01171875</c:v>
                </c:pt>
                <c:pt idx="5">
                  <c:v>8.3095703125</c:v>
                </c:pt>
                <c:pt idx="6">
                  <c:v>7.944091796875</c:v>
                </c:pt>
                <c:pt idx="7">
                  <c:v>7.30450439453125</c:v>
                </c:pt>
                <c:pt idx="8">
                  <c:v>6.5507049560546875</c:v>
                </c:pt>
                <c:pt idx="9">
                  <c:v>5.779773712158203</c:v>
                </c:pt>
                <c:pt idx="10">
                  <c:v>5.047389030456543</c:v>
                </c:pt>
                <c:pt idx="11">
                  <c:v>4.382460832595825</c:v>
                </c:pt>
                <c:pt idx="12">
                  <c:v>3.7970349192619324</c:v>
                </c:pt>
                <c:pt idx="13">
                  <c:v>3.292918160557747</c:v>
                </c:pt>
                <c:pt idx="14">
                  <c:v>2.8660450987517834</c:v>
                </c:pt>
                <c:pt idx="15">
                  <c:v>2.5093011828139424</c:v>
                </c:pt>
                <c:pt idx="16">
                  <c:v>2.2143014061730355</c:v>
                </c:pt>
                <c:pt idx="17">
                  <c:v>1.9724701939267106</c:v>
                </c:pt>
                <c:pt idx="18">
                  <c:v>1.7756607499177335</c:v>
                </c:pt>
                <c:pt idx="19">
                  <c:v>1.6164766407928255</c:v>
                </c:pt>
                <c:pt idx="20">
                  <c:v>1.4884057893605132</c:v>
                </c:pt>
                <c:pt idx="21">
                  <c:v>1.3858405735948054</c:v>
                </c:pt>
                <c:pt idx="22">
                  <c:v>1.3040326038769194</c:v>
                </c:pt>
                <c:pt idx="23">
                  <c:v>1.2390135831683011</c:v>
                </c:pt>
                <c:pt idx="24">
                  <c:v>1.1875020350716845</c:v>
                </c:pt>
                <c:pt idx="25">
                  <c:v>1.1468079120753574</c:v>
                </c:pt>
                <c:pt idx="26">
                  <c:v>1.1147419733852135</c:v>
                </c:pt>
                <c:pt idx="27">
                  <c:v>1.0895335095354317</c:v>
                </c:pt>
                <c:pt idx="28">
                  <c:v>1.0697579042739649</c:v>
                </c:pt>
                <c:pt idx="29">
                  <c:v>1.0542742572972672</c:v>
                </c:pt>
                <c:pt idx="30">
                  <c:v>1.0421725647917954</c:v>
                </c:pt>
                <c:pt idx="31">
                  <c:v>1.0327295774579803</c:v>
                </c:pt>
                <c:pt idx="32">
                  <c:v>1.0253722984915854</c:v>
                </c:pt>
              </c:numCache>
            </c:numRef>
          </c:val>
          <c:smooth val="0"/>
        </c:ser>
        <c:marker val="1"/>
        <c:axId val="52139302"/>
        <c:axId val="6722287"/>
      </c:lineChart>
      <c:catAx>
        <c:axId val="52139302"/>
        <c:scaling>
          <c:orientation val="minMax"/>
        </c:scaling>
        <c:axPos val="b"/>
        <c:delete val="0"/>
        <c:numFmt formatCode="General" sourceLinked="1"/>
        <c:majorTickMark val="out"/>
        <c:minorTickMark val="none"/>
        <c:tickLblPos val="nextTo"/>
        <c:crossAx val="6722287"/>
        <c:crosses val="autoZero"/>
        <c:auto val="1"/>
        <c:lblOffset val="100"/>
        <c:noMultiLvlLbl val="0"/>
      </c:catAx>
      <c:valAx>
        <c:axId val="6722287"/>
        <c:scaling>
          <c:orientation val="minMax"/>
        </c:scaling>
        <c:axPos val="l"/>
        <c:majorGridlines/>
        <c:delete val="0"/>
        <c:numFmt formatCode="General" sourceLinked="1"/>
        <c:majorTickMark val="out"/>
        <c:minorTickMark val="none"/>
        <c:tickLblPos val="nextTo"/>
        <c:crossAx val="52139302"/>
        <c:crossesAt val="1"/>
        <c:crossBetween val="between"/>
        <c:dispUnits/>
      </c:valAx>
      <c:spPr>
        <a:solidFill>
          <a:srgbClr val="C0C0C0"/>
        </a:solidFill>
        <a:ln w="12700">
          <a:solidFill>
            <a:srgbClr val="808080"/>
          </a:solidFill>
        </a:ln>
      </c:spPr>
    </c:plotArea>
    <c:legend>
      <c:legendPos val="r"/>
      <c:layout>
        <c:manualLayout>
          <c:xMode val="edge"/>
          <c:yMode val="edge"/>
          <c:x val="0.726"/>
          <c:y val="0.323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37</xdr:row>
      <xdr:rowOff>57150</xdr:rowOff>
    </xdr:from>
    <xdr:to>
      <xdr:col>5</xdr:col>
      <xdr:colOff>409575</xdr:colOff>
      <xdr:row>50</xdr:row>
      <xdr:rowOff>38100</xdr:rowOff>
    </xdr:to>
    <xdr:graphicFrame>
      <xdr:nvGraphicFramePr>
        <xdr:cNvPr id="1" name="Chart 1"/>
        <xdr:cNvGraphicFramePr/>
      </xdr:nvGraphicFramePr>
      <xdr:xfrm>
        <a:off x="47625" y="6238875"/>
        <a:ext cx="3943350" cy="2085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47"/>
  <sheetViews>
    <sheetView workbookViewId="0" topLeftCell="B1">
      <selection activeCell="E30" sqref="E30"/>
    </sheetView>
  </sheetViews>
  <sheetFormatPr defaultColWidth="9.140625" defaultRowHeight="12.75"/>
  <cols>
    <col min="1" max="2" width="11.28125" style="0" customWidth="1"/>
    <col min="3" max="3" width="12.8515625" style="0" customWidth="1"/>
  </cols>
  <sheetData>
    <row r="1" spans="1:6" ht="12.75">
      <c r="A1" t="s">
        <v>0</v>
      </c>
      <c r="B1" t="s">
        <v>2</v>
      </c>
      <c r="C1" t="s">
        <v>1</v>
      </c>
      <c r="D1" t="s">
        <v>4</v>
      </c>
      <c r="E1" t="s">
        <v>3</v>
      </c>
      <c r="F1" t="s">
        <v>5</v>
      </c>
    </row>
    <row r="2" ht="12.75">
      <c r="I2" t="s">
        <v>6</v>
      </c>
    </row>
    <row r="4" spans="1:5" ht="12.75">
      <c r="A4">
        <v>0</v>
      </c>
      <c r="B4" t="s">
        <v>7</v>
      </c>
      <c r="C4">
        <v>4</v>
      </c>
      <c r="E4">
        <v>0</v>
      </c>
    </row>
    <row r="5" spans="1:11" ht="15.75">
      <c r="A5">
        <v>1</v>
      </c>
      <c r="B5">
        <v>1</v>
      </c>
      <c r="C5">
        <f>(C4+I5:I35*D5)</f>
        <v>3.25</v>
      </c>
      <c r="D5">
        <f>(B5-C4)</f>
        <v>-3</v>
      </c>
      <c r="E5">
        <f>(E4+I5*((ABS(D5))-E4))</f>
        <v>0.75</v>
      </c>
      <c r="F5">
        <f>(C5+4*E5)</f>
        <v>6.25</v>
      </c>
      <c r="I5">
        <v>0.25</v>
      </c>
      <c r="K5" s="2" t="s">
        <v>17</v>
      </c>
    </row>
    <row r="6" spans="1:11" ht="15.75">
      <c r="A6">
        <v>2</v>
      </c>
      <c r="B6">
        <v>1</v>
      </c>
      <c r="C6">
        <f aca="true" t="shared" si="0" ref="C6:C36">(C5+I6:I36*D6)</f>
        <v>2.6875</v>
      </c>
      <c r="D6">
        <f aca="true" t="shared" si="1" ref="D6:D36">(B6-C5)</f>
        <v>-2.25</v>
      </c>
      <c r="E6">
        <f aca="true" t="shared" si="2" ref="E6:E36">(E5+I6*((ABS(D6))-E5))</f>
        <v>1.125</v>
      </c>
      <c r="F6">
        <f aca="true" t="shared" si="3" ref="F6:F36">(C6+4*E6)</f>
        <v>7.1875</v>
      </c>
      <c r="I6">
        <f>(I5)</f>
        <v>0.25</v>
      </c>
      <c r="K6" s="3" t="s">
        <v>18</v>
      </c>
    </row>
    <row r="7" spans="1:11" ht="15.75">
      <c r="A7">
        <v>3</v>
      </c>
      <c r="B7">
        <v>1</v>
      </c>
      <c r="C7">
        <f t="shared" si="0"/>
        <v>2.265625</v>
      </c>
      <c r="D7">
        <f t="shared" si="1"/>
        <v>-1.6875</v>
      </c>
      <c r="E7">
        <f t="shared" si="2"/>
        <v>1.265625</v>
      </c>
      <c r="F7">
        <f t="shared" si="3"/>
        <v>7.328125</v>
      </c>
      <c r="I7">
        <f>(I6)</f>
        <v>0.25</v>
      </c>
      <c r="K7" s="3" t="s">
        <v>19</v>
      </c>
    </row>
    <row r="8" spans="1:11" ht="15.75">
      <c r="A8">
        <v>4</v>
      </c>
      <c r="B8">
        <v>1</v>
      </c>
      <c r="C8">
        <f t="shared" si="0"/>
        <v>1.94921875</v>
      </c>
      <c r="D8">
        <f t="shared" si="1"/>
        <v>-1.265625</v>
      </c>
      <c r="E8">
        <f t="shared" si="2"/>
        <v>1.265625</v>
      </c>
      <c r="F8">
        <f t="shared" si="3"/>
        <v>7.01171875</v>
      </c>
      <c r="I8">
        <f>(I7)</f>
        <v>0.25</v>
      </c>
      <c r="K8" s="3" t="s">
        <v>20</v>
      </c>
    </row>
    <row r="9" spans="1:11" ht="15.75">
      <c r="A9">
        <v>5</v>
      </c>
      <c r="B9">
        <v>4</v>
      </c>
      <c r="C9">
        <f t="shared" si="0"/>
        <v>2.4619140625</v>
      </c>
      <c r="D9">
        <f t="shared" si="1"/>
        <v>2.05078125</v>
      </c>
      <c r="E9">
        <f t="shared" si="2"/>
        <v>1.4619140625</v>
      </c>
      <c r="F9">
        <f t="shared" si="3"/>
        <v>8.3095703125</v>
      </c>
      <c r="I9">
        <f aca="true" t="shared" si="4" ref="I9:I36">(I8)</f>
        <v>0.25</v>
      </c>
      <c r="K9" s="3" t="s">
        <v>21</v>
      </c>
    </row>
    <row r="10" spans="1:9" ht="12.75">
      <c r="A10">
        <v>6</v>
      </c>
      <c r="B10">
        <v>1</v>
      </c>
      <c r="C10">
        <f t="shared" si="0"/>
        <v>2.096435546875</v>
      </c>
      <c r="D10">
        <f t="shared" si="1"/>
        <v>-1.4619140625</v>
      </c>
      <c r="E10">
        <f t="shared" si="2"/>
        <v>1.4619140625</v>
      </c>
      <c r="F10">
        <f t="shared" si="3"/>
        <v>7.944091796875</v>
      </c>
      <c r="I10">
        <f t="shared" si="4"/>
        <v>0.25</v>
      </c>
    </row>
    <row r="11" spans="1:9" ht="12.75">
      <c r="A11">
        <v>7</v>
      </c>
      <c r="B11">
        <v>1</v>
      </c>
      <c r="C11">
        <f t="shared" si="0"/>
        <v>1.82232666015625</v>
      </c>
      <c r="D11">
        <f t="shared" si="1"/>
        <v>-1.096435546875</v>
      </c>
      <c r="E11">
        <f t="shared" si="2"/>
        <v>1.37054443359375</v>
      </c>
      <c r="F11">
        <f t="shared" si="3"/>
        <v>7.30450439453125</v>
      </c>
      <c r="I11">
        <f t="shared" si="4"/>
        <v>0.25</v>
      </c>
    </row>
    <row r="12" spans="1:9" ht="12.75">
      <c r="A12">
        <v>8</v>
      </c>
      <c r="B12">
        <v>1</v>
      </c>
      <c r="C12">
        <f t="shared" si="0"/>
        <v>1.6167449951171875</v>
      </c>
      <c r="D12">
        <f t="shared" si="1"/>
        <v>-0.82232666015625</v>
      </c>
      <c r="E12">
        <f t="shared" si="2"/>
        <v>1.233489990234375</v>
      </c>
      <c r="F12">
        <f t="shared" si="3"/>
        <v>6.5507049560546875</v>
      </c>
      <c r="I12">
        <f t="shared" si="4"/>
        <v>0.25</v>
      </c>
    </row>
    <row r="13" spans="1:9" ht="12.75">
      <c r="A13">
        <v>9</v>
      </c>
      <c r="B13">
        <v>1</v>
      </c>
      <c r="C13">
        <f t="shared" si="0"/>
        <v>1.4625587463378906</v>
      </c>
      <c r="D13">
        <f t="shared" si="1"/>
        <v>-0.6167449951171875</v>
      </c>
      <c r="E13">
        <f t="shared" si="2"/>
        <v>1.0793037414550781</v>
      </c>
      <c r="F13">
        <f t="shared" si="3"/>
        <v>5.779773712158203</v>
      </c>
      <c r="I13">
        <f t="shared" si="4"/>
        <v>0.25</v>
      </c>
    </row>
    <row r="14" spans="1:9" ht="12.75">
      <c r="A14">
        <v>10</v>
      </c>
      <c r="B14">
        <v>1</v>
      </c>
      <c r="C14">
        <f t="shared" si="0"/>
        <v>1.346919059753418</v>
      </c>
      <c r="D14">
        <f t="shared" si="1"/>
        <v>-0.4625587463378906</v>
      </c>
      <c r="E14">
        <f t="shared" si="2"/>
        <v>0.9251174926757812</v>
      </c>
      <c r="F14">
        <f t="shared" si="3"/>
        <v>5.047389030456543</v>
      </c>
      <c r="I14">
        <f t="shared" si="4"/>
        <v>0.25</v>
      </c>
    </row>
    <row r="15" spans="1:9" ht="12.75">
      <c r="A15">
        <v>11</v>
      </c>
      <c r="B15">
        <v>1</v>
      </c>
      <c r="C15">
        <f t="shared" si="0"/>
        <v>1.2601892948150635</v>
      </c>
      <c r="D15">
        <f t="shared" si="1"/>
        <v>-0.34691905975341797</v>
      </c>
      <c r="E15">
        <f t="shared" si="2"/>
        <v>0.7805678844451904</v>
      </c>
      <c r="F15">
        <f t="shared" si="3"/>
        <v>4.382460832595825</v>
      </c>
      <c r="I15">
        <f t="shared" si="4"/>
        <v>0.25</v>
      </c>
    </row>
    <row r="16" spans="1:9" ht="12.75">
      <c r="A16">
        <v>12</v>
      </c>
      <c r="B16">
        <v>1</v>
      </c>
      <c r="C16">
        <f t="shared" si="0"/>
        <v>1.1951419711112976</v>
      </c>
      <c r="D16">
        <f t="shared" si="1"/>
        <v>-0.2601892948150635</v>
      </c>
      <c r="E16">
        <f t="shared" si="2"/>
        <v>0.6504732370376587</v>
      </c>
      <c r="F16">
        <f t="shared" si="3"/>
        <v>3.7970349192619324</v>
      </c>
      <c r="I16">
        <f t="shared" si="4"/>
        <v>0.25</v>
      </c>
    </row>
    <row r="17" spans="1:9" ht="12.75">
      <c r="A17">
        <v>13</v>
      </c>
      <c r="B17">
        <v>1</v>
      </c>
      <c r="C17">
        <f t="shared" si="0"/>
        <v>1.1463564783334732</v>
      </c>
      <c r="D17">
        <f t="shared" si="1"/>
        <v>-0.1951419711112976</v>
      </c>
      <c r="E17">
        <f t="shared" si="2"/>
        <v>0.5366404205560684</v>
      </c>
      <c r="F17">
        <f t="shared" si="3"/>
        <v>3.292918160557747</v>
      </c>
      <c r="I17">
        <f t="shared" si="4"/>
        <v>0.25</v>
      </c>
    </row>
    <row r="18" spans="1:9" ht="12.75">
      <c r="A18">
        <v>14</v>
      </c>
      <c r="B18">
        <v>1</v>
      </c>
      <c r="C18">
        <f t="shared" si="0"/>
        <v>1.109767358750105</v>
      </c>
      <c r="D18">
        <f t="shared" si="1"/>
        <v>-0.1463564783334732</v>
      </c>
      <c r="E18">
        <f t="shared" si="2"/>
        <v>0.4390694350004196</v>
      </c>
      <c r="F18">
        <f t="shared" si="3"/>
        <v>2.8660450987517834</v>
      </c>
      <c r="I18">
        <f t="shared" si="4"/>
        <v>0.25</v>
      </c>
    </row>
    <row r="19" spans="1:9" ht="12.75">
      <c r="A19">
        <v>15</v>
      </c>
      <c r="B19">
        <v>1</v>
      </c>
      <c r="C19">
        <f t="shared" si="0"/>
        <v>1.0823255190625787</v>
      </c>
      <c r="D19">
        <f t="shared" si="1"/>
        <v>-0.1097673587501049</v>
      </c>
      <c r="E19">
        <f t="shared" si="2"/>
        <v>0.35674391593784094</v>
      </c>
      <c r="F19">
        <f t="shared" si="3"/>
        <v>2.5093011828139424</v>
      </c>
      <c r="I19">
        <f t="shared" si="4"/>
        <v>0.25</v>
      </c>
    </row>
    <row r="20" spans="1:9" ht="12.75">
      <c r="A20">
        <v>16</v>
      </c>
      <c r="B20">
        <v>1</v>
      </c>
      <c r="C20">
        <f t="shared" si="0"/>
        <v>1.061744139296934</v>
      </c>
      <c r="D20">
        <f t="shared" si="1"/>
        <v>-0.08232551906257868</v>
      </c>
      <c r="E20">
        <f t="shared" si="2"/>
        <v>0.2881393167190254</v>
      </c>
      <c r="F20">
        <f t="shared" si="3"/>
        <v>2.2143014061730355</v>
      </c>
      <c r="I20">
        <f t="shared" si="4"/>
        <v>0.25</v>
      </c>
    </row>
    <row r="21" spans="1:9" ht="12.75">
      <c r="A21">
        <v>17</v>
      </c>
      <c r="B21">
        <v>1</v>
      </c>
      <c r="C21">
        <f t="shared" si="0"/>
        <v>1.0463081044727005</v>
      </c>
      <c r="D21">
        <f t="shared" si="1"/>
        <v>-0.06174413929693401</v>
      </c>
      <c r="E21">
        <f t="shared" si="2"/>
        <v>0.23154052236350253</v>
      </c>
      <c r="F21">
        <f t="shared" si="3"/>
        <v>1.9724701939267106</v>
      </c>
      <c r="I21">
        <f t="shared" si="4"/>
        <v>0.25</v>
      </c>
    </row>
    <row r="22" spans="1:9" ht="12.75">
      <c r="A22">
        <v>18</v>
      </c>
      <c r="B22">
        <v>1</v>
      </c>
      <c r="C22">
        <f t="shared" si="0"/>
        <v>1.0347310783545254</v>
      </c>
      <c r="D22">
        <f t="shared" si="1"/>
        <v>-0.046308104472700506</v>
      </c>
      <c r="E22">
        <f t="shared" si="2"/>
        <v>0.18523241789080203</v>
      </c>
      <c r="F22">
        <f t="shared" si="3"/>
        <v>1.7756607499177335</v>
      </c>
      <c r="I22">
        <f t="shared" si="4"/>
        <v>0.25</v>
      </c>
    </row>
    <row r="23" spans="1:9" ht="12.75">
      <c r="A23">
        <v>19</v>
      </c>
      <c r="B23">
        <v>1</v>
      </c>
      <c r="C23">
        <f t="shared" si="0"/>
        <v>1.026048308765894</v>
      </c>
      <c r="D23">
        <f t="shared" si="1"/>
        <v>-0.03473107835452538</v>
      </c>
      <c r="E23">
        <f t="shared" si="2"/>
        <v>0.14760708300673286</v>
      </c>
      <c r="F23">
        <f t="shared" si="3"/>
        <v>1.6164766407928255</v>
      </c>
      <c r="I23">
        <f t="shared" si="4"/>
        <v>0.25</v>
      </c>
    </row>
    <row r="24" spans="1:9" ht="12.75">
      <c r="A24">
        <v>20</v>
      </c>
      <c r="B24">
        <v>1</v>
      </c>
      <c r="C24">
        <f t="shared" si="0"/>
        <v>1.0195362315744205</v>
      </c>
      <c r="D24">
        <f t="shared" si="1"/>
        <v>-0.026048308765894035</v>
      </c>
      <c r="E24">
        <f t="shared" si="2"/>
        <v>0.11721738944652316</v>
      </c>
      <c r="F24">
        <f t="shared" si="3"/>
        <v>1.4884057893605132</v>
      </c>
      <c r="I24">
        <f t="shared" si="4"/>
        <v>0.25</v>
      </c>
    </row>
    <row r="25" spans="1:9" ht="12.75">
      <c r="A25">
        <v>21</v>
      </c>
      <c r="B25">
        <v>1</v>
      </c>
      <c r="C25">
        <f t="shared" si="0"/>
        <v>1.0146521736808154</v>
      </c>
      <c r="D25">
        <f t="shared" si="1"/>
        <v>-0.019536231574420526</v>
      </c>
      <c r="E25">
        <f t="shared" si="2"/>
        <v>0.0927970999784975</v>
      </c>
      <c r="F25">
        <f t="shared" si="3"/>
        <v>1.3858405735948054</v>
      </c>
      <c r="I25">
        <f t="shared" si="4"/>
        <v>0.25</v>
      </c>
    </row>
    <row r="26" spans="1:9" ht="12.75">
      <c r="A26">
        <v>22</v>
      </c>
      <c r="B26">
        <v>1</v>
      </c>
      <c r="C26">
        <f t="shared" si="0"/>
        <v>1.0109891302606115</v>
      </c>
      <c r="D26">
        <f t="shared" si="1"/>
        <v>-0.014652173680815395</v>
      </c>
      <c r="E26">
        <f t="shared" si="2"/>
        <v>0.07326086840407697</v>
      </c>
      <c r="F26">
        <f t="shared" si="3"/>
        <v>1.3040326038769194</v>
      </c>
      <c r="I26">
        <f t="shared" si="4"/>
        <v>0.25</v>
      </c>
    </row>
    <row r="27" spans="1:9" ht="12.75">
      <c r="A27">
        <v>23</v>
      </c>
      <c r="B27">
        <v>1</v>
      </c>
      <c r="C27">
        <f t="shared" si="0"/>
        <v>1.0082418476954587</v>
      </c>
      <c r="D27">
        <f t="shared" si="1"/>
        <v>-0.010989130260611546</v>
      </c>
      <c r="E27">
        <f t="shared" si="2"/>
        <v>0.057692933868210616</v>
      </c>
      <c r="F27">
        <f t="shared" si="3"/>
        <v>1.2390135831683011</v>
      </c>
      <c r="I27">
        <f t="shared" si="4"/>
        <v>0.25</v>
      </c>
    </row>
    <row r="28" spans="1:9" ht="12.75">
      <c r="A28">
        <v>24</v>
      </c>
      <c r="B28">
        <v>1</v>
      </c>
      <c r="C28">
        <f t="shared" si="0"/>
        <v>1.006181385771594</v>
      </c>
      <c r="D28">
        <f t="shared" si="1"/>
        <v>-0.00824184769545866</v>
      </c>
      <c r="E28">
        <f t="shared" si="2"/>
        <v>0.04533016232502263</v>
      </c>
      <c r="F28">
        <f t="shared" si="3"/>
        <v>1.1875020350716845</v>
      </c>
      <c r="I28">
        <f t="shared" si="4"/>
        <v>0.25</v>
      </c>
    </row>
    <row r="29" spans="1:9" ht="12.75">
      <c r="A29">
        <v>25</v>
      </c>
      <c r="B29">
        <v>1</v>
      </c>
      <c r="C29">
        <f t="shared" si="0"/>
        <v>1.0046360393286955</v>
      </c>
      <c r="D29">
        <f t="shared" si="1"/>
        <v>-0.006181385771593995</v>
      </c>
      <c r="E29">
        <f t="shared" si="2"/>
        <v>0.03554296818666547</v>
      </c>
      <c r="F29">
        <f t="shared" si="3"/>
        <v>1.1468079120753574</v>
      </c>
      <c r="I29">
        <f t="shared" si="4"/>
        <v>0.25</v>
      </c>
    </row>
    <row r="30" spans="1:9" ht="12.75">
      <c r="A30">
        <v>26</v>
      </c>
      <c r="B30">
        <v>1</v>
      </c>
      <c r="C30">
        <f t="shared" si="0"/>
        <v>1.0034770294965216</v>
      </c>
      <c r="D30">
        <f t="shared" si="1"/>
        <v>-0.004636039328695496</v>
      </c>
      <c r="E30">
        <f t="shared" si="2"/>
        <v>0.027816235972172976</v>
      </c>
      <c r="F30">
        <f t="shared" si="3"/>
        <v>1.1147419733852135</v>
      </c>
      <c r="I30">
        <f t="shared" si="4"/>
        <v>0.25</v>
      </c>
    </row>
    <row r="31" spans="1:9" ht="12.75">
      <c r="A31">
        <v>27</v>
      </c>
      <c r="B31">
        <v>1</v>
      </c>
      <c r="C31">
        <f t="shared" si="0"/>
        <v>1.0026077721223912</v>
      </c>
      <c r="D31">
        <f t="shared" si="1"/>
        <v>-0.003477029496521622</v>
      </c>
      <c r="E31">
        <f t="shared" si="2"/>
        <v>0.021731434353260137</v>
      </c>
      <c r="F31">
        <f t="shared" si="3"/>
        <v>1.0895335095354317</v>
      </c>
      <c r="I31">
        <f t="shared" si="4"/>
        <v>0.25</v>
      </c>
    </row>
    <row r="32" spans="1:9" ht="12.75">
      <c r="A32">
        <v>28</v>
      </c>
      <c r="B32">
        <v>1</v>
      </c>
      <c r="C32">
        <f t="shared" si="0"/>
        <v>1.0019558290917934</v>
      </c>
      <c r="D32">
        <f t="shared" si="1"/>
        <v>-0.002607772122391161</v>
      </c>
      <c r="E32">
        <f t="shared" si="2"/>
        <v>0.016950518795542893</v>
      </c>
      <c r="F32">
        <f t="shared" si="3"/>
        <v>1.0697579042739649</v>
      </c>
      <c r="I32">
        <f t="shared" si="4"/>
        <v>0.25</v>
      </c>
    </row>
    <row r="33" spans="1:9" ht="12.75">
      <c r="A33">
        <v>29</v>
      </c>
      <c r="B33">
        <v>1</v>
      </c>
      <c r="C33">
        <f t="shared" si="0"/>
        <v>1.001466871818845</v>
      </c>
      <c r="D33">
        <f t="shared" si="1"/>
        <v>-0.0019558290917933707</v>
      </c>
      <c r="E33">
        <f t="shared" si="2"/>
        <v>0.013201846369605513</v>
      </c>
      <c r="F33">
        <f t="shared" si="3"/>
        <v>1.0542742572972672</v>
      </c>
      <c r="I33">
        <f t="shared" si="4"/>
        <v>0.25</v>
      </c>
    </row>
    <row r="34" spans="1:9" ht="12.75">
      <c r="A34">
        <v>30</v>
      </c>
      <c r="B34">
        <v>1</v>
      </c>
      <c r="C34">
        <f t="shared" si="0"/>
        <v>1.0011001538641338</v>
      </c>
      <c r="D34">
        <f t="shared" si="1"/>
        <v>-0.0014668718188450836</v>
      </c>
      <c r="E34">
        <f t="shared" si="2"/>
        <v>0.010268102731915404</v>
      </c>
      <c r="F34">
        <f t="shared" si="3"/>
        <v>1.0421725647917954</v>
      </c>
      <c r="I34">
        <f t="shared" si="4"/>
        <v>0.25</v>
      </c>
    </row>
    <row r="35" spans="1:9" ht="12.75">
      <c r="A35">
        <v>31</v>
      </c>
      <c r="B35">
        <v>1</v>
      </c>
      <c r="C35">
        <f t="shared" si="0"/>
        <v>1.0008251153981003</v>
      </c>
      <c r="D35">
        <f t="shared" si="1"/>
        <v>-0.0011001538641337572</v>
      </c>
      <c r="E35">
        <f t="shared" si="2"/>
        <v>0.007976115514969993</v>
      </c>
      <c r="F35">
        <f t="shared" si="3"/>
        <v>1.0327295774579803</v>
      </c>
      <c r="I35">
        <f t="shared" si="4"/>
        <v>0.25</v>
      </c>
    </row>
    <row r="36" spans="1:9" ht="12.75">
      <c r="A36">
        <v>32</v>
      </c>
      <c r="B36">
        <v>1</v>
      </c>
      <c r="C36">
        <f t="shared" si="0"/>
        <v>1.000618836548575</v>
      </c>
      <c r="D36">
        <f t="shared" si="1"/>
        <v>-0.0008251153981002624</v>
      </c>
      <c r="E36">
        <f t="shared" si="2"/>
        <v>0.00618836548575256</v>
      </c>
      <c r="F36">
        <f t="shared" si="3"/>
        <v>1.0253722984915854</v>
      </c>
      <c r="I36">
        <f t="shared" si="4"/>
        <v>0.25</v>
      </c>
    </row>
    <row r="38" ht="12.75">
      <c r="H38" t="s">
        <v>8</v>
      </c>
    </row>
    <row r="39" ht="12.75">
      <c r="H39" t="s">
        <v>9</v>
      </c>
    </row>
    <row r="40" ht="12.75">
      <c r="H40" t="s">
        <v>10</v>
      </c>
    </row>
    <row r="41" ht="12.75">
      <c r="H41" t="s">
        <v>11</v>
      </c>
    </row>
    <row r="42" ht="12.75">
      <c r="H42" t="s">
        <v>12</v>
      </c>
    </row>
    <row r="44" ht="12.75">
      <c r="H44" t="s">
        <v>13</v>
      </c>
    </row>
    <row r="45" ht="12.75">
      <c r="H45" t="s">
        <v>14</v>
      </c>
    </row>
    <row r="46" ht="12.75">
      <c r="H46" t="s">
        <v>15</v>
      </c>
    </row>
    <row r="47" ht="12.75">
      <c r="H47" t="s">
        <v>16</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M35"/>
  <sheetViews>
    <sheetView workbookViewId="0" topLeftCell="A1">
      <selection activeCell="M9" sqref="L9:M9"/>
    </sheetView>
  </sheetViews>
  <sheetFormatPr defaultColWidth="9.140625" defaultRowHeight="12.75"/>
  <sheetData>
    <row r="1" spans="1:6" ht="12.75">
      <c r="A1" t="s">
        <v>0</v>
      </c>
      <c r="B1" t="s">
        <v>2</v>
      </c>
      <c r="C1" t="s">
        <v>1</v>
      </c>
      <c r="D1" t="s">
        <v>4</v>
      </c>
      <c r="E1" t="s">
        <v>3</v>
      </c>
      <c r="F1" t="s">
        <v>5</v>
      </c>
    </row>
    <row r="3" spans="1:11" ht="12.75">
      <c r="A3">
        <v>0</v>
      </c>
      <c r="B3" t="s">
        <v>7</v>
      </c>
      <c r="C3">
        <v>4</v>
      </c>
      <c r="E3">
        <v>0</v>
      </c>
      <c r="I3" t="s">
        <v>6</v>
      </c>
      <c r="K3" t="s">
        <v>22</v>
      </c>
    </row>
    <row r="4" spans="1:11" ht="12.75">
      <c r="A4">
        <v>1</v>
      </c>
      <c r="B4">
        <v>1</v>
      </c>
      <c r="C4">
        <f>(C3+I4:I34*D4)</f>
        <v>3.625</v>
      </c>
      <c r="D4">
        <f>(B4-C3)</f>
        <v>-3</v>
      </c>
      <c r="E4">
        <f>(E3+I4*((ABS(D4))-E3))</f>
        <v>0.375</v>
      </c>
      <c r="F4">
        <f>(C4+4*E4)</f>
        <v>5.125</v>
      </c>
      <c r="I4">
        <v>0.125</v>
      </c>
      <c r="K4">
        <v>5</v>
      </c>
    </row>
    <row r="5" spans="1:11" ht="12.75">
      <c r="A5">
        <v>2</v>
      </c>
      <c r="B5">
        <v>1</v>
      </c>
      <c r="C5">
        <f aca="true" t="shared" si="0" ref="C5:C35">(C4+I5:I35*D5)</f>
        <v>3.296875</v>
      </c>
      <c r="D5">
        <f aca="true" t="shared" si="1" ref="D5:D35">(B5-C4)</f>
        <v>-2.625</v>
      </c>
      <c r="E5">
        <f aca="true" t="shared" si="2" ref="E5:E35">(E4+I5*((ABS(D5))-E4))</f>
        <v>0.65625</v>
      </c>
      <c r="F5">
        <f aca="true" t="shared" si="3" ref="F5:F35">(C5+4*E5)</f>
        <v>5.921875</v>
      </c>
      <c r="I5">
        <f>I4</f>
        <v>0.125</v>
      </c>
      <c r="K5">
        <f>K4</f>
        <v>5</v>
      </c>
    </row>
    <row r="6" spans="1:11" ht="12.75">
      <c r="A6">
        <v>3</v>
      </c>
      <c r="B6">
        <v>1</v>
      </c>
      <c r="C6">
        <f t="shared" si="0"/>
        <v>3.009765625</v>
      </c>
      <c r="D6">
        <f t="shared" si="1"/>
        <v>-2.296875</v>
      </c>
      <c r="E6">
        <f t="shared" si="2"/>
        <v>0.861328125</v>
      </c>
      <c r="F6">
        <f t="shared" si="3"/>
        <v>6.455078125</v>
      </c>
      <c r="I6">
        <f aca="true" t="shared" si="4" ref="I6:I35">I5</f>
        <v>0.125</v>
      </c>
      <c r="K6">
        <f aca="true" t="shared" si="5" ref="K6:K35">K5</f>
        <v>5</v>
      </c>
    </row>
    <row r="7" spans="1:11" ht="12.75">
      <c r="A7">
        <v>4</v>
      </c>
      <c r="B7">
        <v>1</v>
      </c>
      <c r="C7">
        <f t="shared" si="0"/>
        <v>2.758544921875</v>
      </c>
      <c r="D7">
        <f t="shared" si="1"/>
        <v>-2.009765625</v>
      </c>
      <c r="E7">
        <f t="shared" si="2"/>
        <v>1.0048828125</v>
      </c>
      <c r="F7">
        <f t="shared" si="3"/>
        <v>6.778076171875</v>
      </c>
      <c r="I7">
        <f t="shared" si="4"/>
        <v>0.125</v>
      </c>
      <c r="K7">
        <f t="shared" si="5"/>
        <v>5</v>
      </c>
    </row>
    <row r="8" spans="1:11" ht="12.75">
      <c r="A8">
        <v>5</v>
      </c>
      <c r="B8">
        <v>1</v>
      </c>
      <c r="C8">
        <f t="shared" si="0"/>
        <v>2.538726806640625</v>
      </c>
      <c r="D8">
        <f t="shared" si="1"/>
        <v>-1.758544921875</v>
      </c>
      <c r="E8">
        <f t="shared" si="2"/>
        <v>1.099090576171875</v>
      </c>
      <c r="F8">
        <f t="shared" si="3"/>
        <v>6.935089111328125</v>
      </c>
      <c r="I8">
        <f t="shared" si="4"/>
        <v>0.125</v>
      </c>
      <c r="K8">
        <f t="shared" si="5"/>
        <v>5</v>
      </c>
    </row>
    <row r="9" spans="1:13" ht="15.75">
      <c r="A9">
        <v>6</v>
      </c>
      <c r="B9">
        <v>1</v>
      </c>
      <c r="C9">
        <f t="shared" si="0"/>
        <v>2.346385955810547</v>
      </c>
      <c r="D9">
        <f t="shared" si="1"/>
        <v>-1.538726806640625</v>
      </c>
      <c r="E9">
        <f t="shared" si="2"/>
        <v>1.1540451049804688</v>
      </c>
      <c r="F9">
        <f t="shared" si="3"/>
        <v>6.962566375732422</v>
      </c>
      <c r="I9">
        <f t="shared" si="4"/>
        <v>0.125</v>
      </c>
      <c r="K9">
        <f t="shared" si="5"/>
        <v>5</v>
      </c>
      <c r="M9" s="1" t="s">
        <v>23</v>
      </c>
    </row>
    <row r="10" spans="1:11" ht="12.75">
      <c r="A10">
        <v>7</v>
      </c>
      <c r="B10">
        <v>1</v>
      </c>
      <c r="C10">
        <f t="shared" si="0"/>
        <v>2.1780877113342285</v>
      </c>
      <c r="D10">
        <f t="shared" si="1"/>
        <v>-1.3463859558105469</v>
      </c>
      <c r="E10">
        <f t="shared" si="2"/>
        <v>1.1780877113342285</v>
      </c>
      <c r="F10">
        <f t="shared" si="3"/>
        <v>6.890438556671143</v>
      </c>
      <c r="I10">
        <f t="shared" si="4"/>
        <v>0.125</v>
      </c>
      <c r="K10">
        <f t="shared" si="5"/>
        <v>5</v>
      </c>
    </row>
    <row r="11" spans="1:11" ht="12.75">
      <c r="A11">
        <v>8</v>
      </c>
      <c r="B11">
        <v>1</v>
      </c>
      <c r="C11">
        <f t="shared" si="0"/>
        <v>2.03082674741745</v>
      </c>
      <c r="D11">
        <f t="shared" si="1"/>
        <v>-1.1780877113342285</v>
      </c>
      <c r="E11">
        <f t="shared" si="2"/>
        <v>1.1780877113342285</v>
      </c>
      <c r="F11">
        <f t="shared" si="3"/>
        <v>6.743177592754364</v>
      </c>
      <c r="I11">
        <f t="shared" si="4"/>
        <v>0.125</v>
      </c>
      <c r="K11">
        <f t="shared" si="5"/>
        <v>5</v>
      </c>
    </row>
    <row r="12" spans="1:11" ht="12.75">
      <c r="A12">
        <v>9</v>
      </c>
      <c r="B12">
        <v>1</v>
      </c>
      <c r="C12">
        <f t="shared" si="0"/>
        <v>1.9019734039902687</v>
      </c>
      <c r="D12">
        <f t="shared" si="1"/>
        <v>-1.03082674741745</v>
      </c>
      <c r="E12">
        <f t="shared" si="2"/>
        <v>1.1596800908446312</v>
      </c>
      <c r="F12">
        <f t="shared" si="3"/>
        <v>6.5406937673687935</v>
      </c>
      <c r="I12">
        <f t="shared" si="4"/>
        <v>0.125</v>
      </c>
      <c r="K12">
        <f t="shared" si="5"/>
        <v>5</v>
      </c>
    </row>
    <row r="13" spans="1:11" ht="12.75">
      <c r="A13">
        <v>10</v>
      </c>
      <c r="B13">
        <v>4</v>
      </c>
      <c r="C13">
        <f t="shared" si="0"/>
        <v>2.164226728491485</v>
      </c>
      <c r="D13">
        <f t="shared" si="1"/>
        <v>2.0980265960097313</v>
      </c>
      <c r="E13">
        <f t="shared" si="2"/>
        <v>1.2769734039902687</v>
      </c>
      <c r="F13">
        <f t="shared" si="3"/>
        <v>7.27212034445256</v>
      </c>
      <c r="I13">
        <f t="shared" si="4"/>
        <v>0.125</v>
      </c>
      <c r="K13">
        <f t="shared" si="5"/>
        <v>5</v>
      </c>
    </row>
    <row r="14" spans="1:11" ht="12.75">
      <c r="A14">
        <v>11</v>
      </c>
      <c r="B14">
        <v>1</v>
      </c>
      <c r="C14">
        <f t="shared" si="0"/>
        <v>2.0186983874300495</v>
      </c>
      <c r="D14">
        <f t="shared" si="1"/>
        <v>-1.1642267284914851</v>
      </c>
      <c r="E14">
        <f t="shared" si="2"/>
        <v>1.2628800695529208</v>
      </c>
      <c r="F14">
        <f t="shared" si="3"/>
        <v>7.0702186656417325</v>
      </c>
      <c r="I14">
        <f t="shared" si="4"/>
        <v>0.125</v>
      </c>
      <c r="K14">
        <f t="shared" si="5"/>
        <v>5</v>
      </c>
    </row>
    <row r="15" spans="1:11" ht="12.75">
      <c r="A15">
        <v>12</v>
      </c>
      <c r="B15">
        <v>1</v>
      </c>
      <c r="C15">
        <f t="shared" si="0"/>
        <v>1.8913610890012933</v>
      </c>
      <c r="D15">
        <f t="shared" si="1"/>
        <v>-1.0186983874300495</v>
      </c>
      <c r="E15">
        <f t="shared" si="2"/>
        <v>1.2323573592875618</v>
      </c>
      <c r="F15">
        <f t="shared" si="3"/>
        <v>6.820790526151541</v>
      </c>
      <c r="I15">
        <f t="shared" si="4"/>
        <v>0.125</v>
      </c>
      <c r="K15">
        <f t="shared" si="5"/>
        <v>5</v>
      </c>
    </row>
    <row r="16" spans="1:11" ht="12.75">
      <c r="A16">
        <v>13</v>
      </c>
      <c r="B16">
        <v>1</v>
      </c>
      <c r="C16">
        <f t="shared" si="0"/>
        <v>1.7799409528761316</v>
      </c>
      <c r="D16">
        <f t="shared" si="1"/>
        <v>-0.8913610890012933</v>
      </c>
      <c r="E16">
        <f t="shared" si="2"/>
        <v>1.1897328255017783</v>
      </c>
      <c r="F16">
        <f t="shared" si="3"/>
        <v>6.538872254883245</v>
      </c>
      <c r="I16">
        <f t="shared" si="4"/>
        <v>0.125</v>
      </c>
      <c r="K16">
        <f t="shared" si="5"/>
        <v>5</v>
      </c>
    </row>
    <row r="17" spans="1:11" ht="12.75">
      <c r="A17">
        <v>14</v>
      </c>
      <c r="B17">
        <v>1</v>
      </c>
      <c r="C17">
        <f t="shared" si="0"/>
        <v>1.6824483337666152</v>
      </c>
      <c r="D17">
        <f t="shared" si="1"/>
        <v>-0.7799409528761316</v>
      </c>
      <c r="E17">
        <f t="shared" si="2"/>
        <v>1.1385088414235724</v>
      </c>
      <c r="F17">
        <f t="shared" si="3"/>
        <v>6.236483699460905</v>
      </c>
      <c r="I17">
        <f t="shared" si="4"/>
        <v>0.125</v>
      </c>
      <c r="K17">
        <f t="shared" si="5"/>
        <v>5</v>
      </c>
    </row>
    <row r="18" spans="1:11" ht="12.75">
      <c r="A18">
        <v>15</v>
      </c>
      <c r="B18">
        <v>1</v>
      </c>
      <c r="C18">
        <f t="shared" si="0"/>
        <v>1.5971422920457883</v>
      </c>
      <c r="D18">
        <f t="shared" si="1"/>
        <v>-0.6824483337666152</v>
      </c>
      <c r="E18">
        <f t="shared" si="2"/>
        <v>1.0815012779664528</v>
      </c>
      <c r="F18">
        <f t="shared" si="3"/>
        <v>5.923147403911599</v>
      </c>
      <c r="I18">
        <f t="shared" si="4"/>
        <v>0.125</v>
      </c>
      <c r="K18">
        <f t="shared" si="5"/>
        <v>5</v>
      </c>
    </row>
    <row r="19" spans="1:11" ht="12.75">
      <c r="A19">
        <v>16</v>
      </c>
      <c r="B19">
        <v>1</v>
      </c>
      <c r="C19">
        <f t="shared" si="0"/>
        <v>1.5224995055400647</v>
      </c>
      <c r="D19">
        <f t="shared" si="1"/>
        <v>-0.5971422920457883</v>
      </c>
      <c r="E19">
        <f t="shared" si="2"/>
        <v>1.0209564047263697</v>
      </c>
      <c r="F19">
        <f t="shared" si="3"/>
        <v>5.606325124445544</v>
      </c>
      <c r="I19">
        <f t="shared" si="4"/>
        <v>0.125</v>
      </c>
      <c r="K19">
        <f t="shared" si="5"/>
        <v>5</v>
      </c>
    </row>
    <row r="20" spans="1:11" ht="12.75">
      <c r="A20">
        <v>17</v>
      </c>
      <c r="B20">
        <v>1</v>
      </c>
      <c r="C20">
        <f t="shared" si="0"/>
        <v>1.4571870673475567</v>
      </c>
      <c r="D20">
        <f t="shared" si="1"/>
        <v>-0.5224995055400647</v>
      </c>
      <c r="E20">
        <f t="shared" si="2"/>
        <v>0.9586492923280816</v>
      </c>
      <c r="F20">
        <f t="shared" si="3"/>
        <v>5.291784236659883</v>
      </c>
      <c r="I20">
        <f t="shared" si="4"/>
        <v>0.125</v>
      </c>
      <c r="K20">
        <f t="shared" si="5"/>
        <v>5</v>
      </c>
    </row>
    <row r="21" spans="1:11" ht="12.75">
      <c r="A21">
        <v>18</v>
      </c>
      <c r="B21">
        <v>1</v>
      </c>
      <c r="C21">
        <f t="shared" si="0"/>
        <v>1.4000386839291121</v>
      </c>
      <c r="D21">
        <f t="shared" si="1"/>
        <v>-0.45718706734755665</v>
      </c>
      <c r="E21">
        <f t="shared" si="2"/>
        <v>0.895966514205516</v>
      </c>
      <c r="F21">
        <f t="shared" si="3"/>
        <v>4.983904740751176</v>
      </c>
      <c r="I21">
        <f t="shared" si="4"/>
        <v>0.125</v>
      </c>
      <c r="K21">
        <f t="shared" si="5"/>
        <v>5</v>
      </c>
    </row>
    <row r="22" spans="1:11" ht="12.75">
      <c r="A22">
        <v>19</v>
      </c>
      <c r="B22">
        <v>1</v>
      </c>
      <c r="C22">
        <f t="shared" si="0"/>
        <v>1.350033848437973</v>
      </c>
      <c r="D22">
        <f t="shared" si="1"/>
        <v>-0.4000386839291121</v>
      </c>
      <c r="E22">
        <f t="shared" si="2"/>
        <v>0.8339755354209655</v>
      </c>
      <c r="F22">
        <f t="shared" si="3"/>
        <v>4.685935990121835</v>
      </c>
      <c r="I22">
        <f t="shared" si="4"/>
        <v>0.125</v>
      </c>
      <c r="K22">
        <f t="shared" si="5"/>
        <v>5</v>
      </c>
    </row>
    <row r="23" spans="1:11" ht="12.75">
      <c r="A23">
        <v>20</v>
      </c>
      <c r="B23">
        <v>4</v>
      </c>
      <c r="C23">
        <f t="shared" si="0"/>
        <v>1.6812796173832263</v>
      </c>
      <c r="D23">
        <f t="shared" si="1"/>
        <v>2.649966151562027</v>
      </c>
      <c r="E23">
        <f t="shared" si="2"/>
        <v>1.060974362438598</v>
      </c>
      <c r="F23">
        <f t="shared" si="3"/>
        <v>5.925177067137619</v>
      </c>
      <c r="I23">
        <f t="shared" si="4"/>
        <v>0.125</v>
      </c>
      <c r="K23">
        <f t="shared" si="5"/>
        <v>5</v>
      </c>
    </row>
    <row r="24" spans="1:11" ht="12.75">
      <c r="A24">
        <v>21</v>
      </c>
      <c r="B24">
        <v>1</v>
      </c>
      <c r="C24">
        <f t="shared" si="0"/>
        <v>1.5961196652103231</v>
      </c>
      <c r="D24">
        <f t="shared" si="1"/>
        <v>-0.6812796173832263</v>
      </c>
      <c r="E24">
        <f t="shared" si="2"/>
        <v>1.0135125193066767</v>
      </c>
      <c r="F24">
        <f>(C24+4*E24)</f>
        <v>5.65016974243703</v>
      </c>
      <c r="I24">
        <f t="shared" si="4"/>
        <v>0.125</v>
      </c>
      <c r="K24">
        <f t="shared" si="5"/>
        <v>5</v>
      </c>
    </row>
    <row r="25" spans="1:11" ht="12.75">
      <c r="A25">
        <v>22</v>
      </c>
      <c r="B25">
        <v>1</v>
      </c>
      <c r="C25">
        <f t="shared" si="0"/>
        <v>1.5216047070590326</v>
      </c>
      <c r="D25">
        <f t="shared" si="1"/>
        <v>-0.5961196652103231</v>
      </c>
      <c r="E25">
        <f t="shared" si="2"/>
        <v>0.9613384125446325</v>
      </c>
      <c r="F25">
        <f t="shared" si="3"/>
        <v>5.3669583572375625</v>
      </c>
      <c r="I25">
        <f t="shared" si="4"/>
        <v>0.125</v>
      </c>
      <c r="K25">
        <f t="shared" si="5"/>
        <v>5</v>
      </c>
    </row>
    <row r="26" spans="1:11" ht="12.75">
      <c r="A26">
        <v>23</v>
      </c>
      <c r="B26">
        <v>1</v>
      </c>
      <c r="C26">
        <f t="shared" si="0"/>
        <v>1.4564041186766534</v>
      </c>
      <c r="D26">
        <f t="shared" si="1"/>
        <v>-0.5216047070590326</v>
      </c>
      <c r="E26">
        <f t="shared" si="2"/>
        <v>0.9063716993589325</v>
      </c>
      <c r="F26">
        <f t="shared" si="3"/>
        <v>5.081890916112384</v>
      </c>
      <c r="I26">
        <f t="shared" si="4"/>
        <v>0.125</v>
      </c>
      <c r="K26">
        <f t="shared" si="5"/>
        <v>5</v>
      </c>
    </row>
    <row r="27" spans="1:11" ht="12.75">
      <c r="A27">
        <v>24</v>
      </c>
      <c r="B27">
        <v>1</v>
      </c>
      <c r="C27">
        <f t="shared" si="0"/>
        <v>1.3993536038420717</v>
      </c>
      <c r="D27">
        <f t="shared" si="1"/>
        <v>-0.4564041186766534</v>
      </c>
      <c r="E27">
        <f t="shared" si="2"/>
        <v>0.8501257517736476</v>
      </c>
      <c r="F27">
        <f t="shared" si="3"/>
        <v>4.799856610936662</v>
      </c>
      <c r="I27">
        <f t="shared" si="4"/>
        <v>0.125</v>
      </c>
      <c r="K27">
        <f t="shared" si="5"/>
        <v>5</v>
      </c>
    </row>
    <row r="28" spans="1:11" ht="12.75">
      <c r="A28">
        <v>25</v>
      </c>
      <c r="B28">
        <v>1</v>
      </c>
      <c r="C28">
        <f t="shared" si="0"/>
        <v>1.3494344033618129</v>
      </c>
      <c r="D28">
        <f t="shared" si="1"/>
        <v>-0.39935360384207175</v>
      </c>
      <c r="E28">
        <f t="shared" si="2"/>
        <v>0.7937792332822006</v>
      </c>
      <c r="F28">
        <f t="shared" si="3"/>
        <v>4.524551336490616</v>
      </c>
      <c r="I28">
        <f t="shared" si="4"/>
        <v>0.125</v>
      </c>
      <c r="K28">
        <f t="shared" si="5"/>
        <v>5</v>
      </c>
    </row>
    <row r="29" spans="1:11" ht="12.75">
      <c r="A29">
        <v>26</v>
      </c>
      <c r="B29">
        <v>1</v>
      </c>
      <c r="C29">
        <f t="shared" si="0"/>
        <v>1.3057551029415864</v>
      </c>
      <c r="D29">
        <f t="shared" si="1"/>
        <v>-0.34943440336181286</v>
      </c>
      <c r="E29">
        <f t="shared" si="2"/>
        <v>0.7382361295421521</v>
      </c>
      <c r="F29">
        <f t="shared" si="3"/>
        <v>4.258699621110194</v>
      </c>
      <c r="I29">
        <f t="shared" si="4"/>
        <v>0.125</v>
      </c>
      <c r="K29">
        <f t="shared" si="5"/>
        <v>5</v>
      </c>
    </row>
    <row r="30" spans="1:11" ht="12.75">
      <c r="A30">
        <v>27</v>
      </c>
      <c r="B30">
        <v>1</v>
      </c>
      <c r="C30">
        <f t="shared" si="0"/>
        <v>1.2675357150738882</v>
      </c>
      <c r="D30">
        <f t="shared" si="1"/>
        <v>-0.30575510294158637</v>
      </c>
      <c r="E30">
        <f t="shared" si="2"/>
        <v>0.6841760012170814</v>
      </c>
      <c r="F30">
        <f t="shared" si="3"/>
        <v>4.004239719942214</v>
      </c>
      <c r="I30">
        <f t="shared" si="4"/>
        <v>0.125</v>
      </c>
      <c r="K30">
        <f t="shared" si="5"/>
        <v>5</v>
      </c>
    </row>
    <row r="31" spans="1:11" ht="12.75">
      <c r="A31">
        <v>28</v>
      </c>
      <c r="B31">
        <v>1</v>
      </c>
      <c r="C31">
        <f t="shared" si="0"/>
        <v>1.234093750689652</v>
      </c>
      <c r="D31">
        <f t="shared" si="1"/>
        <v>-0.2675357150738882</v>
      </c>
      <c r="E31">
        <f t="shared" si="2"/>
        <v>0.6320959654491822</v>
      </c>
      <c r="F31">
        <f t="shared" si="3"/>
        <v>3.7624776124863812</v>
      </c>
      <c r="I31">
        <f t="shared" si="4"/>
        <v>0.125</v>
      </c>
      <c r="K31">
        <f t="shared" si="5"/>
        <v>5</v>
      </c>
    </row>
    <row r="32" spans="1:11" ht="12.75">
      <c r="A32">
        <v>29</v>
      </c>
      <c r="B32">
        <v>1</v>
      </c>
      <c r="C32">
        <f t="shared" si="0"/>
        <v>1.2048320318534456</v>
      </c>
      <c r="D32">
        <f t="shared" si="1"/>
        <v>-0.2340937506896521</v>
      </c>
      <c r="E32">
        <f t="shared" si="2"/>
        <v>0.582345688604241</v>
      </c>
      <c r="F32">
        <f t="shared" si="3"/>
        <v>3.534214786270409</v>
      </c>
      <c r="I32">
        <f t="shared" si="4"/>
        <v>0.125</v>
      </c>
      <c r="K32">
        <f t="shared" si="5"/>
        <v>5</v>
      </c>
    </row>
    <row r="33" spans="1:11" ht="12.75">
      <c r="A33">
        <v>30</v>
      </c>
      <c r="B33">
        <v>4</v>
      </c>
      <c r="C33">
        <f t="shared" si="0"/>
        <v>1.5542280278717648</v>
      </c>
      <c r="D33">
        <f t="shared" si="1"/>
        <v>2.795167968146554</v>
      </c>
      <c r="E33">
        <f t="shared" si="2"/>
        <v>0.8589484735470301</v>
      </c>
      <c r="F33">
        <f t="shared" si="3"/>
        <v>4.990021922059885</v>
      </c>
      <c r="I33">
        <f t="shared" si="4"/>
        <v>0.125</v>
      </c>
      <c r="K33">
        <f t="shared" si="5"/>
        <v>5</v>
      </c>
    </row>
    <row r="34" spans="1:11" ht="12.75">
      <c r="A34">
        <v>31</v>
      </c>
      <c r="B34">
        <v>1</v>
      </c>
      <c r="C34">
        <f t="shared" si="0"/>
        <v>1.4849495243877942</v>
      </c>
      <c r="D34">
        <f t="shared" si="1"/>
        <v>-0.5542280278717648</v>
      </c>
      <c r="E34">
        <f t="shared" si="2"/>
        <v>0.8208584178376219</v>
      </c>
      <c r="F34">
        <f t="shared" si="3"/>
        <v>4.768383195738282</v>
      </c>
      <c r="I34">
        <f t="shared" si="4"/>
        <v>0.125</v>
      </c>
      <c r="K34">
        <f t="shared" si="5"/>
        <v>5</v>
      </c>
    </row>
    <row r="35" spans="1:11" ht="12.75">
      <c r="A35">
        <v>32</v>
      </c>
      <c r="B35">
        <v>1</v>
      </c>
      <c r="C35">
        <f t="shared" si="0"/>
        <v>1.42433083383932</v>
      </c>
      <c r="D35">
        <f t="shared" si="1"/>
        <v>-0.48494952438779415</v>
      </c>
      <c r="E35">
        <f t="shared" si="2"/>
        <v>0.7788698061563935</v>
      </c>
      <c r="F35">
        <f t="shared" si="3"/>
        <v>4.5398100584648935</v>
      </c>
      <c r="I35">
        <f t="shared" si="4"/>
        <v>0.125</v>
      </c>
      <c r="K35">
        <f t="shared" si="5"/>
        <v>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M35"/>
  <sheetViews>
    <sheetView tabSelected="1" workbookViewId="0" topLeftCell="A1">
      <selection activeCell="G33" sqref="G33"/>
    </sheetView>
  </sheetViews>
  <sheetFormatPr defaultColWidth="9.140625" defaultRowHeight="12.75"/>
  <sheetData>
    <row r="1" spans="1:6" ht="12.75">
      <c r="A1" t="s">
        <v>0</v>
      </c>
      <c r="B1" t="s">
        <v>2</v>
      </c>
      <c r="C1" t="s">
        <v>1</v>
      </c>
      <c r="D1" t="s">
        <v>4</v>
      </c>
      <c r="E1" t="s">
        <v>3</v>
      </c>
      <c r="F1" t="s">
        <v>5</v>
      </c>
    </row>
    <row r="3" spans="1:11" ht="12.75">
      <c r="A3">
        <v>0</v>
      </c>
      <c r="B3" t="s">
        <v>7</v>
      </c>
      <c r="C3">
        <v>1</v>
      </c>
      <c r="E3">
        <v>0.1</v>
      </c>
      <c r="I3" t="s">
        <v>6</v>
      </c>
      <c r="J3" t="s">
        <v>24</v>
      </c>
      <c r="K3" t="s">
        <v>22</v>
      </c>
    </row>
    <row r="4" spans="1:11" ht="12.75">
      <c r="A4">
        <v>1</v>
      </c>
      <c r="B4">
        <v>5</v>
      </c>
      <c r="C4">
        <f>(J4*C3+(1-J4)*B4)</f>
        <v>1.6</v>
      </c>
      <c r="D4">
        <f>(B4-C3)</f>
        <v>4</v>
      </c>
      <c r="E4">
        <f>(E3+I4*((ABS(D4))-E3))</f>
        <v>0.5875</v>
      </c>
      <c r="F4">
        <f>2*C4</f>
        <v>3.2</v>
      </c>
      <c r="I4">
        <v>0.125</v>
      </c>
      <c r="J4">
        <v>0.85</v>
      </c>
      <c r="K4">
        <v>10</v>
      </c>
    </row>
    <row r="5" spans="1:13" ht="15.75">
      <c r="A5">
        <v>2</v>
      </c>
      <c r="B5">
        <v>5</v>
      </c>
      <c r="C5">
        <f aca="true" t="shared" si="0" ref="C5:C35">(J5*C4+(1-J5)*B5)</f>
        <v>2.1100000000000003</v>
      </c>
      <c r="D5">
        <f aca="true" t="shared" si="1" ref="D5:D35">(B5-C4)</f>
        <v>3.4</v>
      </c>
      <c r="E5">
        <f aca="true" t="shared" si="2" ref="E5:E35">(E4+I5*((ABS(D5))-E4))</f>
        <v>0.9390625</v>
      </c>
      <c r="F5">
        <f aca="true" t="shared" si="3" ref="F5:F35">2*C5</f>
        <v>4.220000000000001</v>
      </c>
      <c r="I5">
        <f>I4</f>
        <v>0.125</v>
      </c>
      <c r="J5">
        <f>J4</f>
        <v>0.85</v>
      </c>
      <c r="K5">
        <f>K4</f>
        <v>10</v>
      </c>
      <c r="M5" s="2" t="s">
        <v>25</v>
      </c>
    </row>
    <row r="6" spans="1:13" ht="15.75">
      <c r="A6">
        <v>3</v>
      </c>
      <c r="B6">
        <v>5</v>
      </c>
      <c r="C6">
        <f t="shared" si="0"/>
        <v>2.5435000000000003</v>
      </c>
      <c r="D6">
        <f t="shared" si="1"/>
        <v>2.8899999999999997</v>
      </c>
      <c r="E6">
        <f t="shared" si="2"/>
        <v>1.1829296875</v>
      </c>
      <c r="F6">
        <f t="shared" si="3"/>
        <v>5.087000000000001</v>
      </c>
      <c r="I6">
        <f aca="true" t="shared" si="4" ref="I6:K35">I5</f>
        <v>0.125</v>
      </c>
      <c r="J6">
        <f t="shared" si="4"/>
        <v>0.85</v>
      </c>
      <c r="K6">
        <f t="shared" si="4"/>
        <v>10</v>
      </c>
      <c r="M6" s="4" t="s">
        <v>26</v>
      </c>
    </row>
    <row r="7" spans="1:13" ht="15.75">
      <c r="A7">
        <v>4</v>
      </c>
      <c r="B7">
        <v>5</v>
      </c>
      <c r="C7">
        <f t="shared" si="0"/>
        <v>2.9119750000000004</v>
      </c>
      <c r="D7">
        <f t="shared" si="1"/>
        <v>2.4564999999999997</v>
      </c>
      <c r="E7">
        <f t="shared" si="2"/>
        <v>1.3421259765625</v>
      </c>
      <c r="F7">
        <f t="shared" si="3"/>
        <v>5.823950000000001</v>
      </c>
      <c r="I7">
        <f t="shared" si="4"/>
        <v>0.125</v>
      </c>
      <c r="J7">
        <f t="shared" si="4"/>
        <v>0.85</v>
      </c>
      <c r="K7">
        <f t="shared" si="4"/>
        <v>10</v>
      </c>
      <c r="M7" s="4" t="s">
        <v>27</v>
      </c>
    </row>
    <row r="8" spans="1:11" ht="12.75">
      <c r="A8">
        <v>5</v>
      </c>
      <c r="B8">
        <v>5</v>
      </c>
      <c r="C8">
        <f t="shared" si="0"/>
        <v>3.2251787500000004</v>
      </c>
      <c r="D8">
        <f t="shared" si="1"/>
        <v>2.0880249999999996</v>
      </c>
      <c r="E8">
        <f t="shared" si="2"/>
        <v>1.4353633544921873</v>
      </c>
      <c r="F8">
        <f t="shared" si="3"/>
        <v>6.450357500000001</v>
      </c>
      <c r="I8">
        <f t="shared" si="4"/>
        <v>0.125</v>
      </c>
      <c r="J8">
        <f t="shared" si="4"/>
        <v>0.85</v>
      </c>
      <c r="K8">
        <f t="shared" si="4"/>
        <v>10</v>
      </c>
    </row>
    <row r="9" spans="1:11" ht="12.75">
      <c r="A9">
        <v>6</v>
      </c>
      <c r="B9">
        <v>5</v>
      </c>
      <c r="C9">
        <f t="shared" si="0"/>
        <v>3.4914019375000005</v>
      </c>
      <c r="D9">
        <f t="shared" si="1"/>
        <v>1.7748212499999996</v>
      </c>
      <c r="E9">
        <f t="shared" si="2"/>
        <v>1.477795591430664</v>
      </c>
      <c r="F9">
        <f t="shared" si="3"/>
        <v>6.982803875000001</v>
      </c>
      <c r="I9">
        <f t="shared" si="4"/>
        <v>0.125</v>
      </c>
      <c r="J9">
        <f t="shared" si="4"/>
        <v>0.85</v>
      </c>
      <c r="K9">
        <f t="shared" si="4"/>
        <v>10</v>
      </c>
    </row>
    <row r="10" spans="1:11" ht="12.75">
      <c r="A10">
        <v>7</v>
      </c>
      <c r="B10">
        <v>5</v>
      </c>
      <c r="C10">
        <f t="shared" si="0"/>
        <v>3.7176916468750005</v>
      </c>
      <c r="D10">
        <f t="shared" si="1"/>
        <v>1.5085980624999995</v>
      </c>
      <c r="E10">
        <f t="shared" si="2"/>
        <v>1.481645900314331</v>
      </c>
      <c r="F10">
        <f t="shared" si="3"/>
        <v>7.435383293750001</v>
      </c>
      <c r="I10">
        <f t="shared" si="4"/>
        <v>0.125</v>
      </c>
      <c r="J10">
        <f t="shared" si="4"/>
        <v>0.85</v>
      </c>
      <c r="K10">
        <f t="shared" si="4"/>
        <v>10</v>
      </c>
    </row>
    <row r="11" spans="1:11" ht="12.75">
      <c r="A11">
        <v>8</v>
      </c>
      <c r="B11">
        <v>5</v>
      </c>
      <c r="C11">
        <f t="shared" si="0"/>
        <v>3.91003789984375</v>
      </c>
      <c r="D11">
        <f t="shared" si="1"/>
        <v>1.2823083531249995</v>
      </c>
      <c r="E11">
        <f t="shared" si="2"/>
        <v>1.4567287069156645</v>
      </c>
      <c r="F11">
        <f t="shared" si="3"/>
        <v>7.8200757996875</v>
      </c>
      <c r="I11">
        <f t="shared" si="4"/>
        <v>0.125</v>
      </c>
      <c r="J11">
        <f t="shared" si="4"/>
        <v>0.85</v>
      </c>
      <c r="K11">
        <f t="shared" si="4"/>
        <v>10</v>
      </c>
    </row>
    <row r="12" spans="1:11" ht="12.75">
      <c r="A12">
        <v>9</v>
      </c>
      <c r="B12">
        <v>5</v>
      </c>
      <c r="C12">
        <f t="shared" si="0"/>
        <v>4.073532214867188</v>
      </c>
      <c r="D12">
        <f t="shared" si="1"/>
        <v>1.0899621001562498</v>
      </c>
      <c r="E12">
        <f t="shared" si="2"/>
        <v>1.4108828810707377</v>
      </c>
      <c r="F12">
        <f t="shared" si="3"/>
        <v>8.147064429734376</v>
      </c>
      <c r="I12">
        <f t="shared" si="4"/>
        <v>0.125</v>
      </c>
      <c r="J12">
        <f t="shared" si="4"/>
        <v>0.85</v>
      </c>
      <c r="K12">
        <f t="shared" si="4"/>
        <v>10</v>
      </c>
    </row>
    <row r="13" spans="1:11" ht="12.75">
      <c r="A13">
        <v>10</v>
      </c>
      <c r="B13">
        <v>5</v>
      </c>
      <c r="C13">
        <f t="shared" si="0"/>
        <v>4.21250238263711</v>
      </c>
      <c r="D13">
        <f t="shared" si="1"/>
        <v>0.9264677851328118</v>
      </c>
      <c r="E13">
        <f t="shared" si="2"/>
        <v>1.3503309940784969</v>
      </c>
      <c r="F13">
        <f t="shared" si="3"/>
        <v>8.42500476527422</v>
      </c>
      <c r="I13">
        <f t="shared" si="4"/>
        <v>0.125</v>
      </c>
      <c r="J13">
        <f t="shared" si="4"/>
        <v>0.85</v>
      </c>
      <c r="K13">
        <f t="shared" si="4"/>
        <v>10</v>
      </c>
    </row>
    <row r="14" spans="1:11" ht="12.75">
      <c r="A14">
        <v>11</v>
      </c>
      <c r="B14">
        <v>5</v>
      </c>
      <c r="C14">
        <f t="shared" si="0"/>
        <v>4.330627025241544</v>
      </c>
      <c r="D14">
        <f t="shared" si="1"/>
        <v>0.7874976173628898</v>
      </c>
      <c r="E14">
        <f t="shared" si="2"/>
        <v>1.279976821989046</v>
      </c>
      <c r="F14">
        <f t="shared" si="3"/>
        <v>8.661254050483087</v>
      </c>
      <c r="I14">
        <f t="shared" si="4"/>
        <v>0.125</v>
      </c>
      <c r="J14">
        <f t="shared" si="4"/>
        <v>0.85</v>
      </c>
      <c r="K14">
        <f t="shared" si="4"/>
        <v>10</v>
      </c>
    </row>
    <row r="15" spans="1:11" ht="12.75">
      <c r="A15">
        <v>12</v>
      </c>
      <c r="B15">
        <v>5</v>
      </c>
      <c r="C15">
        <f t="shared" si="0"/>
        <v>4.431032971455313</v>
      </c>
      <c r="D15">
        <f t="shared" si="1"/>
        <v>0.6693729747584563</v>
      </c>
      <c r="E15">
        <f t="shared" si="2"/>
        <v>1.2036513410852223</v>
      </c>
      <c r="F15">
        <f t="shared" si="3"/>
        <v>8.862065942910625</v>
      </c>
      <c r="I15">
        <f t="shared" si="4"/>
        <v>0.125</v>
      </c>
      <c r="J15">
        <f t="shared" si="4"/>
        <v>0.85</v>
      </c>
      <c r="K15">
        <f t="shared" si="4"/>
        <v>10</v>
      </c>
    </row>
    <row r="16" spans="1:11" ht="12.75">
      <c r="A16">
        <v>13</v>
      </c>
      <c r="B16">
        <v>5</v>
      </c>
      <c r="C16">
        <f t="shared" si="0"/>
        <v>4.516378025737016</v>
      </c>
      <c r="D16">
        <f t="shared" si="1"/>
        <v>0.5689670285446873</v>
      </c>
      <c r="E16">
        <f t="shared" si="2"/>
        <v>1.1243158020176554</v>
      </c>
      <c r="F16">
        <f t="shared" si="3"/>
        <v>9.032756051474031</v>
      </c>
      <c r="I16">
        <f t="shared" si="4"/>
        <v>0.125</v>
      </c>
      <c r="J16">
        <f t="shared" si="4"/>
        <v>0.85</v>
      </c>
      <c r="K16">
        <f t="shared" si="4"/>
        <v>10</v>
      </c>
    </row>
    <row r="17" spans="1:11" ht="12.75">
      <c r="A17">
        <v>14</v>
      </c>
      <c r="B17">
        <v>5</v>
      </c>
      <c r="C17">
        <f t="shared" si="0"/>
        <v>4.588921321876463</v>
      </c>
      <c r="D17">
        <f t="shared" si="1"/>
        <v>0.48362197426298437</v>
      </c>
      <c r="E17">
        <f t="shared" si="2"/>
        <v>1.0442290735483215</v>
      </c>
      <c r="F17">
        <f t="shared" si="3"/>
        <v>9.177842643752927</v>
      </c>
      <c r="I17">
        <f t="shared" si="4"/>
        <v>0.125</v>
      </c>
      <c r="J17">
        <f t="shared" si="4"/>
        <v>0.85</v>
      </c>
      <c r="K17">
        <f t="shared" si="4"/>
        <v>10</v>
      </c>
    </row>
    <row r="18" spans="1:11" ht="12.75">
      <c r="A18">
        <v>15</v>
      </c>
      <c r="B18">
        <v>5</v>
      </c>
      <c r="C18">
        <f t="shared" si="0"/>
        <v>4.650583123594994</v>
      </c>
      <c r="D18">
        <f t="shared" si="1"/>
        <v>0.4110786781235367</v>
      </c>
      <c r="E18">
        <f t="shared" si="2"/>
        <v>0.9650852741202234</v>
      </c>
      <c r="F18">
        <f t="shared" si="3"/>
        <v>9.301166247189988</v>
      </c>
      <c r="I18">
        <f t="shared" si="4"/>
        <v>0.125</v>
      </c>
      <c r="J18">
        <f t="shared" si="4"/>
        <v>0.85</v>
      </c>
      <c r="K18">
        <f t="shared" si="4"/>
        <v>10</v>
      </c>
    </row>
    <row r="19" spans="1:11" ht="12.75">
      <c r="A19">
        <v>16</v>
      </c>
      <c r="B19">
        <v>5</v>
      </c>
      <c r="C19">
        <f t="shared" si="0"/>
        <v>4.702995655055745</v>
      </c>
      <c r="D19">
        <f t="shared" si="1"/>
        <v>0.34941687640500607</v>
      </c>
      <c r="E19">
        <f t="shared" si="2"/>
        <v>0.8881267244058212</v>
      </c>
      <c r="F19">
        <f t="shared" si="3"/>
        <v>9.40599131011149</v>
      </c>
      <c r="I19">
        <f t="shared" si="4"/>
        <v>0.125</v>
      </c>
      <c r="J19">
        <f t="shared" si="4"/>
        <v>0.85</v>
      </c>
      <c r="K19">
        <f t="shared" si="4"/>
        <v>10</v>
      </c>
    </row>
    <row r="20" spans="1:11" ht="12.75">
      <c r="A20">
        <v>17</v>
      </c>
      <c r="B20">
        <v>5</v>
      </c>
      <c r="C20">
        <f t="shared" si="0"/>
        <v>4.747546306797384</v>
      </c>
      <c r="D20">
        <f t="shared" si="1"/>
        <v>0.29700434494425476</v>
      </c>
      <c r="E20">
        <f t="shared" si="2"/>
        <v>0.8142364269731254</v>
      </c>
      <c r="F20">
        <f t="shared" si="3"/>
        <v>9.495092613594768</v>
      </c>
      <c r="I20">
        <f t="shared" si="4"/>
        <v>0.125</v>
      </c>
      <c r="J20">
        <f t="shared" si="4"/>
        <v>0.85</v>
      </c>
      <c r="K20">
        <f t="shared" si="4"/>
        <v>10</v>
      </c>
    </row>
    <row r="21" spans="1:11" ht="12.75">
      <c r="A21">
        <v>18</v>
      </c>
      <c r="B21">
        <v>5</v>
      </c>
      <c r="C21">
        <f t="shared" si="0"/>
        <v>4.785414360777776</v>
      </c>
      <c r="D21">
        <f t="shared" si="1"/>
        <v>0.25245369320261624</v>
      </c>
      <c r="E21">
        <f t="shared" si="2"/>
        <v>0.7440135852518117</v>
      </c>
      <c r="F21">
        <f t="shared" si="3"/>
        <v>9.570828721555552</v>
      </c>
      <c r="I21">
        <f t="shared" si="4"/>
        <v>0.125</v>
      </c>
      <c r="J21">
        <f t="shared" si="4"/>
        <v>0.85</v>
      </c>
      <c r="K21">
        <f t="shared" si="4"/>
        <v>10</v>
      </c>
    </row>
    <row r="22" spans="1:11" ht="12.75">
      <c r="A22">
        <v>19</v>
      </c>
      <c r="B22">
        <v>5</v>
      </c>
      <c r="C22">
        <f t="shared" si="0"/>
        <v>4.8176022066611095</v>
      </c>
      <c r="D22">
        <f t="shared" si="1"/>
        <v>0.21458563922222407</v>
      </c>
      <c r="E22">
        <f t="shared" si="2"/>
        <v>0.6778350919981133</v>
      </c>
      <c r="F22">
        <f t="shared" si="3"/>
        <v>9.635204413322219</v>
      </c>
      <c r="I22">
        <f t="shared" si="4"/>
        <v>0.125</v>
      </c>
      <c r="J22">
        <f t="shared" si="4"/>
        <v>0.85</v>
      </c>
      <c r="K22">
        <f t="shared" si="4"/>
        <v>10</v>
      </c>
    </row>
    <row r="23" spans="1:11" ht="12.75">
      <c r="A23">
        <v>20</v>
      </c>
      <c r="B23">
        <v>5</v>
      </c>
      <c r="C23">
        <f t="shared" si="0"/>
        <v>4.844961875661943</v>
      </c>
      <c r="D23">
        <f t="shared" si="1"/>
        <v>0.1823977933388905</v>
      </c>
      <c r="E23">
        <f t="shared" si="2"/>
        <v>0.6159054296657105</v>
      </c>
      <c r="F23">
        <f t="shared" si="3"/>
        <v>9.689923751323885</v>
      </c>
      <c r="I23">
        <f t="shared" si="4"/>
        <v>0.125</v>
      </c>
      <c r="J23">
        <f t="shared" si="4"/>
        <v>0.85</v>
      </c>
      <c r="K23">
        <f t="shared" si="4"/>
        <v>10</v>
      </c>
    </row>
    <row r="24" spans="1:11" ht="12.75">
      <c r="A24">
        <v>21</v>
      </c>
      <c r="B24">
        <v>5</v>
      </c>
      <c r="C24">
        <f t="shared" si="0"/>
        <v>4.868217594312651</v>
      </c>
      <c r="D24">
        <f t="shared" si="1"/>
        <v>0.15503812433805741</v>
      </c>
      <c r="E24">
        <f t="shared" si="2"/>
        <v>0.5582970164997538</v>
      </c>
      <c r="F24">
        <f t="shared" si="3"/>
        <v>9.736435188625302</v>
      </c>
      <c r="I24">
        <f t="shared" si="4"/>
        <v>0.125</v>
      </c>
      <c r="J24">
        <f t="shared" si="4"/>
        <v>0.85</v>
      </c>
      <c r="K24">
        <f t="shared" si="4"/>
        <v>10</v>
      </c>
    </row>
    <row r="25" spans="1:11" ht="12.75">
      <c r="A25">
        <v>22</v>
      </c>
      <c r="B25">
        <v>5</v>
      </c>
      <c r="C25">
        <f t="shared" si="0"/>
        <v>4.887984955165753</v>
      </c>
      <c r="D25">
        <f t="shared" si="1"/>
        <v>0.1317824056873489</v>
      </c>
      <c r="E25">
        <f t="shared" si="2"/>
        <v>0.5049826901482032</v>
      </c>
      <c r="F25">
        <f t="shared" si="3"/>
        <v>9.775969910331506</v>
      </c>
      <c r="I25">
        <f t="shared" si="4"/>
        <v>0.125</v>
      </c>
      <c r="J25">
        <f t="shared" si="4"/>
        <v>0.85</v>
      </c>
      <c r="K25">
        <f t="shared" si="4"/>
        <v>10</v>
      </c>
    </row>
    <row r="26" spans="1:11" ht="12.75">
      <c r="A26">
        <v>23</v>
      </c>
      <c r="B26">
        <v>5</v>
      </c>
      <c r="C26">
        <f t="shared" si="0"/>
        <v>4.90478721189089</v>
      </c>
      <c r="D26">
        <f t="shared" si="1"/>
        <v>0.11201504483424696</v>
      </c>
      <c r="E26">
        <f t="shared" si="2"/>
        <v>0.45586173448395867</v>
      </c>
      <c r="F26">
        <f t="shared" si="3"/>
        <v>9.80957442378178</v>
      </c>
      <c r="I26">
        <f t="shared" si="4"/>
        <v>0.125</v>
      </c>
      <c r="J26">
        <f t="shared" si="4"/>
        <v>0.85</v>
      </c>
      <c r="K26">
        <f t="shared" si="4"/>
        <v>10</v>
      </c>
    </row>
    <row r="27" spans="1:11" ht="12.75">
      <c r="A27">
        <v>24</v>
      </c>
      <c r="B27">
        <v>5</v>
      </c>
      <c r="C27">
        <f t="shared" si="0"/>
        <v>4.919069130107257</v>
      </c>
      <c r="D27">
        <f t="shared" si="1"/>
        <v>0.0952127881091096</v>
      </c>
      <c r="E27">
        <f t="shared" si="2"/>
        <v>0.41078061618710254</v>
      </c>
      <c r="F27">
        <f t="shared" si="3"/>
        <v>9.838138260214514</v>
      </c>
      <c r="I27">
        <f t="shared" si="4"/>
        <v>0.125</v>
      </c>
      <c r="J27">
        <f t="shared" si="4"/>
        <v>0.85</v>
      </c>
      <c r="K27">
        <f t="shared" si="4"/>
        <v>10</v>
      </c>
    </row>
    <row r="28" spans="1:11" ht="12.75">
      <c r="A28">
        <v>25</v>
      </c>
      <c r="B28">
        <v>5</v>
      </c>
      <c r="C28">
        <f t="shared" si="0"/>
        <v>4.9312087605911685</v>
      </c>
      <c r="D28">
        <f t="shared" si="1"/>
        <v>0.08093086989274312</v>
      </c>
      <c r="E28">
        <f t="shared" si="2"/>
        <v>0.3695493979003076</v>
      </c>
      <c r="F28">
        <f t="shared" si="3"/>
        <v>9.862417521182337</v>
      </c>
      <c r="I28">
        <f t="shared" si="4"/>
        <v>0.125</v>
      </c>
      <c r="J28">
        <f t="shared" si="4"/>
        <v>0.85</v>
      </c>
      <c r="K28">
        <f t="shared" si="4"/>
        <v>10</v>
      </c>
    </row>
    <row r="29" spans="1:11" ht="12.75">
      <c r="A29">
        <v>26</v>
      </c>
      <c r="B29">
        <v>5</v>
      </c>
      <c r="C29">
        <f t="shared" si="0"/>
        <v>4.941527446502493</v>
      </c>
      <c r="D29">
        <f t="shared" si="1"/>
        <v>0.06879123940883147</v>
      </c>
      <c r="E29">
        <f t="shared" si="2"/>
        <v>0.3319546280888731</v>
      </c>
      <c r="F29">
        <f t="shared" si="3"/>
        <v>9.883054893004987</v>
      </c>
      <c r="I29">
        <f t="shared" si="4"/>
        <v>0.125</v>
      </c>
      <c r="J29">
        <f t="shared" si="4"/>
        <v>0.85</v>
      </c>
      <c r="K29">
        <f t="shared" si="4"/>
        <v>10</v>
      </c>
    </row>
    <row r="30" spans="1:11" ht="12.75">
      <c r="A30">
        <v>27</v>
      </c>
      <c r="B30">
        <v>5</v>
      </c>
      <c r="C30">
        <f t="shared" si="0"/>
        <v>4.9502983295271195</v>
      </c>
      <c r="D30">
        <f t="shared" si="1"/>
        <v>0.058472553497506574</v>
      </c>
      <c r="E30">
        <f t="shared" si="2"/>
        <v>0.2977693687649523</v>
      </c>
      <c r="F30">
        <f t="shared" si="3"/>
        <v>9.900596659054239</v>
      </c>
      <c r="I30">
        <f t="shared" si="4"/>
        <v>0.125</v>
      </c>
      <c r="J30">
        <f t="shared" si="4"/>
        <v>0.85</v>
      </c>
      <c r="K30">
        <f t="shared" si="4"/>
        <v>10</v>
      </c>
    </row>
    <row r="31" spans="1:11" ht="12.75">
      <c r="A31">
        <v>28</v>
      </c>
      <c r="B31">
        <v>5</v>
      </c>
      <c r="C31">
        <f t="shared" si="0"/>
        <v>4.957753580098052</v>
      </c>
      <c r="D31">
        <f t="shared" si="1"/>
        <v>0.049701670472880544</v>
      </c>
      <c r="E31">
        <f t="shared" si="2"/>
        <v>0.2667609064784433</v>
      </c>
      <c r="F31">
        <f t="shared" si="3"/>
        <v>9.915507160196103</v>
      </c>
      <c r="I31">
        <f t="shared" si="4"/>
        <v>0.125</v>
      </c>
      <c r="J31">
        <f t="shared" si="4"/>
        <v>0.85</v>
      </c>
      <c r="K31">
        <f t="shared" si="4"/>
        <v>10</v>
      </c>
    </row>
    <row r="32" spans="1:11" ht="12.75">
      <c r="A32">
        <v>29</v>
      </c>
      <c r="B32">
        <v>5</v>
      </c>
      <c r="C32">
        <f t="shared" si="0"/>
        <v>4.964090543083344</v>
      </c>
      <c r="D32">
        <f t="shared" si="1"/>
        <v>0.04224641990194833</v>
      </c>
      <c r="E32">
        <f t="shared" si="2"/>
        <v>0.23869659565638143</v>
      </c>
      <c r="F32">
        <f t="shared" si="3"/>
        <v>9.928181086166688</v>
      </c>
      <c r="I32">
        <f t="shared" si="4"/>
        <v>0.125</v>
      </c>
      <c r="J32">
        <f t="shared" si="4"/>
        <v>0.85</v>
      </c>
      <c r="K32">
        <f t="shared" si="4"/>
        <v>10</v>
      </c>
    </row>
    <row r="33" spans="1:11" ht="12.75">
      <c r="A33">
        <v>30</v>
      </c>
      <c r="B33">
        <v>5</v>
      </c>
      <c r="C33">
        <f t="shared" si="0"/>
        <v>4.969476961620843</v>
      </c>
      <c r="D33">
        <f t="shared" si="1"/>
        <v>0.03590945691665581</v>
      </c>
      <c r="E33">
        <f t="shared" si="2"/>
        <v>0.21334820331391574</v>
      </c>
      <c r="F33">
        <f t="shared" si="3"/>
        <v>9.938953923241685</v>
      </c>
      <c r="I33">
        <f t="shared" si="4"/>
        <v>0.125</v>
      </c>
      <c r="J33">
        <f t="shared" si="4"/>
        <v>0.85</v>
      </c>
      <c r="K33">
        <f t="shared" si="4"/>
        <v>10</v>
      </c>
    </row>
    <row r="34" spans="1:11" ht="12.75">
      <c r="A34">
        <v>31</v>
      </c>
      <c r="B34">
        <v>5</v>
      </c>
      <c r="C34">
        <f t="shared" si="0"/>
        <v>4.974055417377716</v>
      </c>
      <c r="D34">
        <f t="shared" si="1"/>
        <v>0.030523038379157263</v>
      </c>
      <c r="E34">
        <f t="shared" si="2"/>
        <v>0.19049505769707092</v>
      </c>
      <c r="F34">
        <f t="shared" si="3"/>
        <v>9.948110834755433</v>
      </c>
      <c r="I34">
        <f t="shared" si="4"/>
        <v>0.125</v>
      </c>
      <c r="J34">
        <f t="shared" si="4"/>
        <v>0.85</v>
      </c>
      <c r="K34">
        <f t="shared" si="4"/>
        <v>10</v>
      </c>
    </row>
    <row r="35" spans="1:11" ht="12.75">
      <c r="A35">
        <v>32</v>
      </c>
      <c r="B35">
        <v>5</v>
      </c>
      <c r="C35">
        <f t="shared" si="0"/>
        <v>4.977947104771059</v>
      </c>
      <c r="D35">
        <f t="shared" si="1"/>
        <v>0.02594458262228372</v>
      </c>
      <c r="E35">
        <f t="shared" si="2"/>
        <v>0.16992624831272252</v>
      </c>
      <c r="F35">
        <f t="shared" si="3"/>
        <v>9.955894209542118</v>
      </c>
      <c r="I35">
        <f t="shared" si="4"/>
        <v>0.125</v>
      </c>
      <c r="J35">
        <f t="shared" si="4"/>
        <v>0.85</v>
      </c>
      <c r="K35">
        <f t="shared" si="4"/>
        <v>10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Clarkson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CUSB-LA</dc:creator>
  <cp:keywords/>
  <dc:description/>
  <cp:lastModifiedBy>jnm</cp:lastModifiedBy>
  <cp:lastPrinted>2001-03-02T16:02:36Z</cp:lastPrinted>
  <dcterms:created xsi:type="dcterms:W3CDTF">2001-02-23T16:07:15Z</dcterms:created>
  <dcterms:modified xsi:type="dcterms:W3CDTF">2002-02-23T17:29:43Z</dcterms:modified>
  <cp:category/>
  <cp:version/>
  <cp:contentType/>
  <cp:contentStatus/>
</cp:coreProperties>
</file>